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QUY 2- 2008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<sst xmlns="http://schemas.openxmlformats.org/spreadsheetml/2006/main" count="88" uniqueCount="83">
  <si>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t>MÉu CBTT - 03</t>
  </si>
  <si>
    <t>Bé Tµi chÝnh h­íng dÉn vÒ viÖc C«ng bè th«ng tin trªn thÞ tr­êng chøng kho¸n )</t>
  </si>
  <si>
    <t>( ¸p dông víi c¸c doanh nghiÖp trong lÜnh vùc s¶n xuÊt, chÕ biÕn , dÞch vô )</t>
  </si>
  <si>
    <t>STT</t>
  </si>
  <si>
    <t>Néi dung</t>
  </si>
  <si>
    <t>Sè d­ ®Çu kú</t>
  </si>
  <si>
    <t>Sè d­ cuèi kú</t>
  </si>
  <si>
    <t>I</t>
  </si>
  <si>
    <t>Tµi s¶n ng¾n h¹n</t>
  </si>
  <si>
    <t>TiÒn vµ c¸c kho¶n t­¬ng ®­¬ng tiÒn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</si>
  <si>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</si>
  <si>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</si>
  <si>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</si>
  <si>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</si>
  <si>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</si>
  <si>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</si>
  <si>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</si>
  <si>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</si>
  <si>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t>BÊt ®éng s¶n ®Çu t­</t>
  </si>
  <si>
    <t>C¸c kho¶n ®Çu t­ tµi chÝnh dµi h¹n</t>
  </si>
  <si>
    <t>Tµi s¶n dµi h¹n kh¸c</t>
  </si>
  <si>
    <t>III</t>
  </si>
  <si>
    <t>Tæng céng tµi s¶n</t>
  </si>
  <si>
    <t>IV</t>
  </si>
  <si>
    <t>Nî ph¶i tr¶</t>
  </si>
  <si>
    <t>Nî ng¾n h¹n</t>
  </si>
  <si>
    <t>Nî dµi h¹n</t>
  </si>
  <si>
    <t>V</t>
  </si>
  <si>
    <t>Vèn chñ së h÷u</t>
  </si>
  <si>
    <t>Nguån kinh phÝ vµ quü kh¸c</t>
  </si>
  <si>
    <t>VI</t>
  </si>
  <si>
    <t>Tæng céng nguån vèn</t>
  </si>
  <si>
    <t xml:space="preserve">                                            B¸o c¸o tµi chÝnh tãm t¾t</t>
  </si>
  <si>
    <t>I . B¶ng c©n ®èi  kÕ to¸n</t>
  </si>
  <si>
    <t>KÕt qu¶ ho¹t ®éng kinh doanh</t>
  </si>
  <si>
    <t>ChØ tiªu</t>
  </si>
  <si>
    <t>Kú b¸o c¸o</t>
  </si>
  <si>
    <t xml:space="preserve">Lòy kÕ </t>
  </si>
  <si>
    <t>Doanh thu b¸n hµng vµ cung cÊp dÞch vô</t>
  </si>
  <si>
    <t>C¸c kho¶n gi¶m trõ doanh thu</t>
  </si>
  <si>
    <t>Doang thu thuÇn vÒ b¸n hµng vµ cung cÊp dÞch vô</t>
  </si>
  <si>
    <t>Gi¸ vèn hµng b¸n</t>
  </si>
  <si>
    <t>LN gép vÒ b¸n hµng vµ cung cÊp dÞch vô</t>
  </si>
  <si>
    <t>Doanh thu ho¹t ®éng tµi chÝnh</t>
  </si>
  <si>
    <t>Chi phÝ tµi chÝnh</t>
  </si>
  <si>
    <t>Chi phÝ b¸n hµng</t>
  </si>
  <si>
    <t>Chi phÝ qu¶n lý doanh nghiÖp</t>
  </si>
  <si>
    <t>LN thuÇn tõ ho¹t ®éng kinh doanh</t>
  </si>
  <si>
    <t>Thu nhËp kh¸c</t>
  </si>
  <si>
    <t xml:space="preserve">Chi phÝ kh¸c </t>
  </si>
  <si>
    <t>LN kh¸c</t>
  </si>
  <si>
    <t>Tæng lîi nhuËn kÕ to¸n tr­íc thuÕ</t>
  </si>
  <si>
    <t>ThuÕ thu nhËp doanh nghiÖp</t>
  </si>
  <si>
    <t>LN sau thuÕ thu nhËp doanh nghiÖp</t>
  </si>
  <si>
    <t>L·i c¬ b¶n trªn cæ phiÕu</t>
  </si>
  <si>
    <t>Cæ tøc trªn mçi cæ phiÕu</t>
  </si>
  <si>
    <t>Tªn C«ng ty : C«ng ty cæ phÇn Xi m¨ng vµ X©y dùng Qu¶ng Ninh</t>
  </si>
  <si>
    <t>( Ban hµnh kÌm theo Th«ng t­ sè 38/ 2007 / TT - BTC ngµy 18/4/2007 cña Bé tr­ëng</t>
  </si>
  <si>
    <t xml:space="preserve">          + Vèn ®Çu t­ cña chñ së h÷u</t>
  </si>
  <si>
    <t xml:space="preserve">          + ThÆng d­ vèn cæ phÇn</t>
  </si>
  <si>
    <t xml:space="preserve">          + Vèn kh¸c cña chñ së h÷u</t>
  </si>
  <si>
    <t xml:space="preserve">          + Cæ phiÕu quü</t>
  </si>
  <si>
    <t xml:space="preserve">          + Chªnh lÖch ®¸nh gi¸ l¹i tµi s¶n</t>
  </si>
  <si>
    <t xml:space="preserve">          + Chªnh lÖch tû gi¸ hèi ®o¸i</t>
  </si>
  <si>
    <t xml:space="preserve">          + C¸c quü</t>
  </si>
  <si>
    <t xml:space="preserve">          + Lîi nhuËn sau thuÕ ch­a ph©n phèi</t>
  </si>
  <si>
    <t xml:space="preserve">          + Nguån vèn ®Çu t­ XDCB</t>
  </si>
  <si>
    <t xml:space="preserve">          + Quü khen th­ëng phóc lîi</t>
  </si>
  <si>
    <t xml:space="preserve">          + Nguån kinh phÝ </t>
  </si>
  <si>
    <t xml:space="preserve">          + Nguån kinh phÝ ®· h×nh thµnh TSC§</t>
  </si>
  <si>
    <t xml:space="preserve">         + Tµi s¶n cè ®Þnh h÷u h×nh</t>
  </si>
  <si>
    <t xml:space="preserve">         + Tµi s¶n cè ®Þnh v« h×nh</t>
  </si>
  <si>
    <t xml:space="preserve">         + Tµi s¶n cè ®Þnh thuª tµi chÝnh</t>
  </si>
  <si>
    <t xml:space="preserve">         + Chi phÝ x©y dùng c¬ b¶n dë dang</t>
  </si>
  <si>
    <t>Lîi nhuËn sau thuÕ cña cæ ®«ng cña C«ng ty mÑ</t>
  </si>
  <si>
    <t>PhÇn lîi nhuËn hoÆc lç trong cty liªn doanh liªn kÕt</t>
  </si>
  <si>
    <t>Lîi Ých cæ ®«ng thiÓu sè</t>
  </si>
  <si>
    <t>Lîi  Ých cña cæ ®«ng thiÓu sè</t>
  </si>
  <si>
    <t xml:space="preserve">                                                            ( Quý II n¨m 2008)</t>
  </si>
  <si>
    <t>Ngµy 22 th¸ng 07.n¨m 2008</t>
  </si>
  <si>
    <t>( §· ký )</t>
  </si>
  <si>
    <t>Cao Quang DuyÖt</t>
  </si>
  <si>
    <t>Tæng gi¸m ®èc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</si>
</sst>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6">
    <font>
      <sz val="10"/>
      <name val="Arial"/>
      <family val="0"/>
    </font>
    <font>
      <sz val="10"/>
      <name val=".VnTime"/>
      <family val="2"/>
    </font>
    <font>
      <sz val="12"/>
      <name val=".VnTime"/>
      <family val="2"/>
    </font>
    <font>
      <b/>
      <sz val="12"/>
      <name val=".VnTime"/>
      <family val="2"/>
    </font>
    <font>
      <b/>
      <sz val="10"/>
      <name val="Arial"/>
      <family val="0"/>
    </font>
    <font>
      <b/>
      <sz val="12"/>
      <name val=".VnTimeH"/>
      <family val="2"/>
    </font>
    <font>
      <b/>
      <sz val="14"/>
      <name val=".VnTimeH"/>
      <family val="2"/>
    </font>
    <font>
      <b/>
      <sz val="10"/>
      <name val=".VnTimeH"/>
      <family val="2"/>
    </font>
    <font>
      <i/>
      <sz val="12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17"/>
      <name val=".VnTime"/>
      <family val="2"/>
    </font>
    <font>
      <sz val="12"/>
      <color indexed="20"/>
      <name val=".VnTime"/>
      <family val="2"/>
    </font>
    <font>
      <sz val="12"/>
      <color indexed="60"/>
      <name val=".VnTime"/>
      <family val="2"/>
    </font>
    <font>
      <sz val="12"/>
      <color indexed="62"/>
      <name val=".VnTime"/>
      <family val="2"/>
    </font>
    <font>
      <b/>
      <sz val="12"/>
      <color indexed="63"/>
      <name val=".VnTime"/>
      <family val="2"/>
    </font>
    <font>
      <b/>
      <sz val="12"/>
      <color indexed="52"/>
      <name val=".VnTime"/>
      <family val="2"/>
    </font>
    <font>
      <sz val="12"/>
      <color indexed="52"/>
      <name val=".VnTime"/>
      <family val="2"/>
    </font>
    <font>
      <b/>
      <sz val="12"/>
      <color indexed="9"/>
      <name val=".VnTime"/>
      <family val="2"/>
    </font>
    <font>
      <sz val="12"/>
      <color indexed="10"/>
      <name val=".VnTime"/>
      <family val="2"/>
    </font>
    <font>
      <i/>
      <sz val="12"/>
      <color indexed="23"/>
      <name val=".VnTime"/>
      <family val="2"/>
    </font>
    <font>
      <b/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double"/>
      <right style="thin"/>
      <top>
        <color indexed="63"/>
      </top>
      <bottom style="dotted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uble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165" fontId="2" fillId="0" borderId="0" xfId="42" applyNumberFormat="1" applyFont="1" applyAlignment="1">
      <alignment/>
    </xf>
    <xf numFmtId="3" fontId="2" fillId="0" borderId="29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3" fontId="3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65" fontId="2" fillId="0" borderId="28" xfId="42" applyNumberFormat="1" applyFont="1" applyBorder="1" applyAlignment="1">
      <alignment/>
    </xf>
    <xf numFmtId="0" fontId="2" fillId="0" borderId="20" xfId="0" applyFont="1" applyBorder="1" applyAlignment="1">
      <alignment/>
    </xf>
    <xf numFmtId="165" fontId="2" fillId="0" borderId="20" xfId="42" applyNumberFormat="1" applyFont="1" applyBorder="1" applyAlignment="1">
      <alignment/>
    </xf>
    <xf numFmtId="165" fontId="2" fillId="0" borderId="21" xfId="42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7"/>
  <sheetViews>
    <sheetView tabSelected="1" zoomScalePageLayoutView="0" workbookViewId="0" topLeftCell="A1">
      <selection activeCell="A8" sqref="A8:D8"/>
    </sheetView>
  </sheetViews>
  <sheetFormatPr defaultColWidth="9.140625" defaultRowHeight="12.75"/>
  <cols>
    <col min="1" max="1" width="5.00390625" style="0" customWidth="1"/>
    <col min="2" max="2" width="47.57421875" style="0" customWidth="1"/>
    <col min="3" max="3" width="22.8515625" style="0" customWidth="1"/>
    <col min="4" max="4" width="20.421875" style="0" customWidth="1"/>
    <col min="6" max="6" width="21.00390625" style="0" bestFit="1" customWidth="1"/>
    <col min="7" max="7" width="16.57421875" style="0" bestFit="1" customWidth="1"/>
    <col min="8" max="8" width="18.140625" style="0" bestFit="1" customWidth="1"/>
  </cols>
  <sheetData>
    <row r="1" spans="1:37" s="1" customFormat="1" ht="15.75">
      <c r="A1" s="5" t="s">
        <v>0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75">
      <c r="A2" s="35" t="s">
        <v>57</v>
      </c>
      <c r="B2" s="35"/>
      <c r="C2" s="3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.75">
      <c r="A3" s="35" t="s">
        <v>1</v>
      </c>
      <c r="B3" s="35"/>
      <c r="C3" s="3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1.25" customHeight="1">
      <c r="A4" s="35"/>
      <c r="B4" s="35"/>
      <c r="C4" s="3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5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5.75">
      <c r="A6" s="5" t="s">
        <v>56</v>
      </c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20.25">
      <c r="A8" s="56" t="s">
        <v>32</v>
      </c>
      <c r="B8" s="56"/>
      <c r="C8" s="56"/>
      <c r="D8" s="5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5.75">
      <c r="A9" s="2"/>
      <c r="B9" s="5" t="s">
        <v>78</v>
      </c>
      <c r="C9" s="5"/>
      <c r="D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9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s="9" customFormat="1" ht="17.25">
      <c r="A11" s="8" t="s">
        <v>33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5">
      <c r="A12" s="2" t="s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5:37" s="4" customFormat="1" ht="12" customHeight="1" thickBot="1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s="7" customFormat="1" ht="18.75" customHeight="1" thickTop="1">
      <c r="A14" s="24" t="s">
        <v>3</v>
      </c>
      <c r="B14" s="25" t="s">
        <v>4</v>
      </c>
      <c r="C14" s="25" t="s">
        <v>5</v>
      </c>
      <c r="D14" s="26" t="s">
        <v>6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s="7" customFormat="1" ht="15" customHeight="1">
      <c r="A15" s="27" t="s">
        <v>7</v>
      </c>
      <c r="B15" s="21" t="s">
        <v>8</v>
      </c>
      <c r="C15" s="47">
        <v>424428132224</v>
      </c>
      <c r="D15" s="43">
        <f>D16+D17+D18+D19+D20</f>
        <v>437347291514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5">
      <c r="A16" s="12">
        <v>1</v>
      </c>
      <c r="B16" s="11" t="s">
        <v>9</v>
      </c>
      <c r="C16" s="39">
        <v>34554772244</v>
      </c>
      <c r="D16" s="29">
        <v>20356200764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5">
      <c r="A17" s="12">
        <v>2</v>
      </c>
      <c r="B17" s="11" t="s">
        <v>10</v>
      </c>
      <c r="C17" s="39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5">
      <c r="A18" s="12">
        <v>3</v>
      </c>
      <c r="B18" s="11" t="s">
        <v>11</v>
      </c>
      <c r="C18" s="39">
        <v>227667154119</v>
      </c>
      <c r="D18" s="29">
        <f>223697805994-4722122</f>
        <v>223693083872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5">
      <c r="A19" s="12">
        <v>4</v>
      </c>
      <c r="B19" s="11" t="s">
        <v>12</v>
      </c>
      <c r="C19" s="39">
        <v>90580866842</v>
      </c>
      <c r="D19" s="29">
        <v>114224840373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5">
      <c r="A20" s="12">
        <v>5</v>
      </c>
      <c r="B20" s="11" t="s">
        <v>13</v>
      </c>
      <c r="C20" s="39">
        <v>71625339019</v>
      </c>
      <c r="D20" s="29">
        <f>79068444383+4722122</f>
        <v>79073166505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7" customFormat="1" ht="15.75">
      <c r="A21" s="13" t="s">
        <v>14</v>
      </c>
      <c r="B21" s="10" t="s">
        <v>15</v>
      </c>
      <c r="C21" s="40">
        <v>622859545410</v>
      </c>
      <c r="D21" s="30">
        <f>D22+D23+D28+D29+D30</f>
        <v>637755255383</v>
      </c>
      <c r="E21" s="5"/>
      <c r="F21" s="3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5">
      <c r="A22" s="12">
        <v>1</v>
      </c>
      <c r="B22" s="11" t="s">
        <v>16</v>
      </c>
      <c r="C22" s="39">
        <v>1352587785</v>
      </c>
      <c r="D22" s="29">
        <v>1287815544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">
      <c r="A23" s="12">
        <v>2</v>
      </c>
      <c r="B23" s="11" t="s">
        <v>17</v>
      </c>
      <c r="C23" s="39">
        <v>614353899921</v>
      </c>
      <c r="D23" s="29">
        <f>D24+D25+D26+D27</f>
        <v>629302492408</v>
      </c>
      <c r="E23" s="2"/>
      <c r="F23" s="3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5">
      <c r="A24" s="12"/>
      <c r="B24" s="11" t="s">
        <v>70</v>
      </c>
      <c r="C24" s="39">
        <v>520755432388</v>
      </c>
      <c r="D24" s="29">
        <v>507117530337</v>
      </c>
      <c r="E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5">
      <c r="A25" s="12"/>
      <c r="B25" s="11" t="s">
        <v>71</v>
      </c>
      <c r="C25" s="39">
        <v>7487880065</v>
      </c>
      <c r="D25" s="29">
        <v>7176138281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5">
      <c r="A26" s="12"/>
      <c r="B26" s="11" t="s">
        <v>72</v>
      </c>
      <c r="C26" s="39">
        <v>21192545074</v>
      </c>
      <c r="D26" s="29">
        <v>19539074277</v>
      </c>
      <c r="E26" s="2"/>
      <c r="F26" s="3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5">
      <c r="A27" s="12"/>
      <c r="B27" s="11" t="s">
        <v>73</v>
      </c>
      <c r="C27" s="39">
        <v>64918042394</v>
      </c>
      <c r="D27" s="29">
        <v>95469749513</v>
      </c>
      <c r="E27" s="2"/>
      <c r="F27" s="3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5">
      <c r="A28" s="12">
        <v>3</v>
      </c>
      <c r="B28" s="11" t="s">
        <v>18</v>
      </c>
      <c r="C28" s="39"/>
      <c r="D28" s="2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5">
      <c r="A29" s="12">
        <v>4</v>
      </c>
      <c r="B29" s="11" t="s">
        <v>19</v>
      </c>
      <c r="C29" s="39">
        <v>4128004540</v>
      </c>
      <c r="D29" s="29">
        <v>4210918920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s="7" customFormat="1" ht="15.75">
      <c r="A30" s="12">
        <v>5</v>
      </c>
      <c r="B30" s="11" t="s">
        <v>20</v>
      </c>
      <c r="C30" s="39">
        <v>3025053164</v>
      </c>
      <c r="D30" s="29">
        <v>2954028511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7.25">
      <c r="A31" s="14" t="s">
        <v>21</v>
      </c>
      <c r="B31" s="15" t="s">
        <v>22</v>
      </c>
      <c r="C31" s="40">
        <v>1047287677634</v>
      </c>
      <c r="D31" s="30">
        <f>D15+D21</f>
        <v>1075102546897</v>
      </c>
      <c r="E31" s="2"/>
      <c r="F31" s="33"/>
      <c r="G31" s="3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s="7" customFormat="1" ht="15.75">
      <c r="A32" s="13" t="s">
        <v>23</v>
      </c>
      <c r="B32" s="10" t="s">
        <v>24</v>
      </c>
      <c r="C32" s="40">
        <v>857814033418</v>
      </c>
      <c r="D32" s="30">
        <f>D33+D34</f>
        <v>870092774497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5">
      <c r="A33" s="12">
        <v>1</v>
      </c>
      <c r="B33" s="11" t="s">
        <v>25</v>
      </c>
      <c r="C33" s="39">
        <v>419968149663</v>
      </c>
      <c r="D33" s="29">
        <v>400927524494</v>
      </c>
      <c r="E33" s="2"/>
      <c r="F33" s="3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s="7" customFormat="1" ht="15.75">
      <c r="A34" s="12">
        <v>2</v>
      </c>
      <c r="B34" s="11" t="s">
        <v>26</v>
      </c>
      <c r="C34" s="39">
        <v>437845883755</v>
      </c>
      <c r="D34" s="29">
        <v>469165250003</v>
      </c>
      <c r="E34" s="5"/>
      <c r="F34" s="3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15.75">
      <c r="A35" s="13" t="s">
        <v>27</v>
      </c>
      <c r="B35" s="10" t="s">
        <v>28</v>
      </c>
      <c r="C35" s="40">
        <v>180750699573</v>
      </c>
      <c r="D35" s="30">
        <f>D36+D46</f>
        <v>195214796965</v>
      </c>
      <c r="E35" s="2"/>
      <c r="F35" s="3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5">
      <c r="A36" s="12">
        <v>1</v>
      </c>
      <c r="B36" s="11" t="s">
        <v>28</v>
      </c>
      <c r="C36" s="39">
        <v>180338321186</v>
      </c>
      <c r="D36" s="29">
        <f>D37+D38+D43+D44+D45+D40</f>
        <v>194871444941</v>
      </c>
      <c r="E36" s="2"/>
      <c r="F36" s="3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5">
      <c r="A37" s="16"/>
      <c r="B37" s="11" t="s">
        <v>58</v>
      </c>
      <c r="C37" s="39">
        <v>125000000000</v>
      </c>
      <c r="D37" s="29">
        <v>125000000000</v>
      </c>
      <c r="E37" s="2"/>
      <c r="F37" s="3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5">
      <c r="A38" s="16"/>
      <c r="B38" s="11" t="s">
        <v>59</v>
      </c>
      <c r="C38" s="39">
        <v>27064140000</v>
      </c>
      <c r="D38" s="29">
        <f>28912140000-1848000000</f>
        <v>27064140000</v>
      </c>
      <c r="E38" s="2"/>
      <c r="F38" s="3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5">
      <c r="A39" s="16"/>
      <c r="B39" s="11" t="s">
        <v>60</v>
      </c>
      <c r="C39" s="39"/>
      <c r="D39" s="29"/>
      <c r="E39" s="2"/>
      <c r="F39" s="3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5">
      <c r="A40" s="16"/>
      <c r="B40" s="11" t="s">
        <v>61</v>
      </c>
      <c r="C40" s="39"/>
      <c r="D40" s="29">
        <v>-826162426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5">
      <c r="A41" s="16"/>
      <c r="B41" s="11" t="s">
        <v>62</v>
      </c>
      <c r="C41" s="39"/>
      <c r="D41" s="29"/>
      <c r="E41" s="2"/>
      <c r="F41" s="3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5">
      <c r="A42" s="16"/>
      <c r="B42" s="11" t="s">
        <v>63</v>
      </c>
      <c r="C42" s="39"/>
      <c r="D42" s="29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5">
      <c r="A43" s="16"/>
      <c r="B43" s="11" t="s">
        <v>64</v>
      </c>
      <c r="C43" s="39">
        <v>2208134353</v>
      </c>
      <c r="D43" s="29">
        <f>2197856395+9592122</f>
        <v>2207448517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5">
      <c r="A44" s="16"/>
      <c r="B44" s="11" t="s">
        <v>65</v>
      </c>
      <c r="C44" s="39">
        <v>20385868833</v>
      </c>
      <c r="D44" s="29">
        <v>35745840850</v>
      </c>
      <c r="E44" s="2"/>
      <c r="F44" s="3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">
      <c r="A45" s="16"/>
      <c r="B45" s="11" t="s">
        <v>66</v>
      </c>
      <c r="C45" s="39">
        <v>5680178000</v>
      </c>
      <c r="D45" s="29">
        <v>5680178000</v>
      </c>
      <c r="E45" s="2"/>
      <c r="F45" s="3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">
      <c r="A46" s="12">
        <v>2</v>
      </c>
      <c r="B46" s="11" t="s">
        <v>29</v>
      </c>
      <c r="C46" s="39">
        <v>412378387</v>
      </c>
      <c r="D46" s="29">
        <v>343352024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">
      <c r="A47" s="16"/>
      <c r="B47" s="11" t="s">
        <v>67</v>
      </c>
      <c r="C47" s="39">
        <v>412378387</v>
      </c>
      <c r="D47" s="29">
        <v>343352024</v>
      </c>
      <c r="E47" s="2"/>
      <c r="F47" s="3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">
      <c r="A48" s="16"/>
      <c r="B48" s="11" t="s">
        <v>68</v>
      </c>
      <c r="C48" s="39"/>
      <c r="D48" s="29"/>
      <c r="E48" s="2"/>
      <c r="F48" s="3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s="7" customFormat="1" ht="15.75">
      <c r="A49" s="16"/>
      <c r="B49" s="11" t="s">
        <v>69</v>
      </c>
      <c r="C49" s="39"/>
      <c r="D49" s="29"/>
      <c r="E49" s="5"/>
      <c r="F49" s="3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 s="7" customFormat="1" ht="15.75">
      <c r="A50" s="36" t="s">
        <v>30</v>
      </c>
      <c r="B50" s="37" t="s">
        <v>76</v>
      </c>
      <c r="C50" s="41">
        <v>8722944643</v>
      </c>
      <c r="D50" s="38">
        <v>9794975435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ht="21" customHeight="1" thickBot="1">
      <c r="A51" s="17" t="s">
        <v>30</v>
      </c>
      <c r="B51" s="18" t="s">
        <v>31</v>
      </c>
      <c r="C51" s="42">
        <v>1047287677634</v>
      </c>
      <c r="D51" s="31">
        <f>D32+D35+D50</f>
        <v>1075102546897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5.75" thickTop="1">
      <c r="A52" s="2"/>
      <c r="B52" s="2"/>
      <c r="C52" s="2"/>
      <c r="D52" s="3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5:37" ht="1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7.25">
      <c r="A55" s="8" t="s">
        <v>14</v>
      </c>
      <c r="B55" s="8" t="s">
        <v>34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5">
      <c r="A56" s="2" t="s">
        <v>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s="19" customFormat="1" ht="23.25" customHeight="1">
      <c r="A57" s="2"/>
      <c r="B57" s="2"/>
      <c r="C57" s="2"/>
      <c r="D57" s="2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5:37" ht="12.75" customHeight="1" thickBo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21" customHeight="1" thickTop="1">
      <c r="A59" s="24" t="s">
        <v>3</v>
      </c>
      <c r="B59" s="25" t="s">
        <v>35</v>
      </c>
      <c r="C59" s="25" t="s">
        <v>36</v>
      </c>
      <c r="D59" s="26" t="s">
        <v>37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8.75" customHeight="1">
      <c r="A60" s="23">
        <v>1</v>
      </c>
      <c r="B60" s="48" t="s">
        <v>38</v>
      </c>
      <c r="C60" s="45">
        <v>178900799600</v>
      </c>
      <c r="D60" s="51">
        <f>353246376187-6073481188</f>
        <v>347172894999</v>
      </c>
      <c r="E60" s="2"/>
      <c r="F60" s="44"/>
      <c r="G60" s="33"/>
      <c r="H60" s="4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9.5" customHeight="1">
      <c r="A61" s="12">
        <v>2</v>
      </c>
      <c r="B61" s="49" t="s">
        <v>39</v>
      </c>
      <c r="C61" s="28">
        <v>0</v>
      </c>
      <c r="D61" s="52"/>
      <c r="E61" s="2"/>
      <c r="F61" s="2"/>
      <c r="G61" s="33"/>
      <c r="H61" s="4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8.75" customHeight="1">
      <c r="A62" s="12">
        <v>3</v>
      </c>
      <c r="B62" s="49" t="s">
        <v>40</v>
      </c>
      <c r="C62" s="28">
        <v>178900799600</v>
      </c>
      <c r="D62" s="29">
        <f>353246376187-6073481188</f>
        <v>347172894999</v>
      </c>
      <c r="E62" s="2"/>
      <c r="F62" s="33"/>
      <c r="G62" s="33"/>
      <c r="H62" s="4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9.5" customHeight="1">
      <c r="A63" s="12">
        <v>4</v>
      </c>
      <c r="B63" s="49" t="s">
        <v>41</v>
      </c>
      <c r="C63" s="28">
        <v>129372490274</v>
      </c>
      <c r="D63" s="29">
        <f>265327360191-6073481188</f>
        <v>259253879003</v>
      </c>
      <c r="E63" s="2"/>
      <c r="F63" s="33"/>
      <c r="G63" s="33"/>
      <c r="H63" s="4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21" customHeight="1">
      <c r="A64" s="12">
        <v>5</v>
      </c>
      <c r="B64" s="49" t="s">
        <v>42</v>
      </c>
      <c r="C64" s="28">
        <v>49528309326</v>
      </c>
      <c r="D64" s="29">
        <v>87919015996</v>
      </c>
      <c r="E64" s="2"/>
      <c r="F64" s="33"/>
      <c r="G64" s="33"/>
      <c r="H64" s="46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8.75" customHeight="1">
      <c r="A65" s="12">
        <v>6</v>
      </c>
      <c r="B65" s="49" t="s">
        <v>43</v>
      </c>
      <c r="C65" s="28">
        <v>7028808087</v>
      </c>
      <c r="D65" s="53">
        <f>11282754494+6073481188</f>
        <v>17356235682</v>
      </c>
      <c r="E65" s="2"/>
      <c r="F65" s="44"/>
      <c r="G65" s="33"/>
      <c r="H65" s="46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8.75" customHeight="1">
      <c r="A66" s="12">
        <v>7</v>
      </c>
      <c r="B66" s="49" t="s">
        <v>44</v>
      </c>
      <c r="C66" s="28">
        <v>27207345659</v>
      </c>
      <c r="D66" s="53">
        <f>39616496382+6073481188</f>
        <v>45689977570</v>
      </c>
      <c r="E66" s="2"/>
      <c r="F66" s="44"/>
      <c r="G66" s="33"/>
      <c r="H66" s="46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21" customHeight="1">
      <c r="A67" s="12">
        <v>8</v>
      </c>
      <c r="B67" s="49" t="s">
        <v>45</v>
      </c>
      <c r="C67" s="28">
        <v>2309967671</v>
      </c>
      <c r="D67" s="53">
        <v>4075542762</v>
      </c>
      <c r="E67" s="2"/>
      <c r="F67" s="44"/>
      <c r="G67" s="33"/>
      <c r="H67" s="46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21" customHeight="1">
      <c r="A68" s="12">
        <v>9</v>
      </c>
      <c r="B68" s="49" t="s">
        <v>46</v>
      </c>
      <c r="C68" s="28">
        <v>12334135178</v>
      </c>
      <c r="D68" s="53">
        <v>26097273970</v>
      </c>
      <c r="E68" s="2"/>
      <c r="F68" s="44"/>
      <c r="G68" s="33"/>
      <c r="H68" s="46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21.75" customHeight="1">
      <c r="A69" s="12">
        <v>10</v>
      </c>
      <c r="B69" s="49" t="s">
        <v>47</v>
      </c>
      <c r="C69" s="28">
        <v>14705668905</v>
      </c>
      <c r="D69" s="53">
        <v>29412457376</v>
      </c>
      <c r="E69" s="2"/>
      <c r="F69" s="44"/>
      <c r="G69" s="33"/>
      <c r="H69" s="4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21" customHeight="1">
      <c r="A70" s="12">
        <v>11</v>
      </c>
      <c r="B70" s="49" t="s">
        <v>48</v>
      </c>
      <c r="C70" s="28">
        <v>5188966482</v>
      </c>
      <c r="D70" s="53">
        <v>9854115837</v>
      </c>
      <c r="E70" s="2"/>
      <c r="F70" s="44"/>
      <c r="G70" s="33"/>
      <c r="H70" s="4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9.5" customHeight="1">
      <c r="A71" s="12">
        <v>12</v>
      </c>
      <c r="B71" s="49" t="s">
        <v>49</v>
      </c>
      <c r="C71" s="28">
        <v>996283885</v>
      </c>
      <c r="D71" s="53">
        <v>1805393553</v>
      </c>
      <c r="E71" s="2"/>
      <c r="F71" s="44"/>
      <c r="G71" s="33"/>
      <c r="H71" s="4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20.25" customHeight="1">
      <c r="A72" s="12">
        <v>13</v>
      </c>
      <c r="B72" s="49" t="s">
        <v>50</v>
      </c>
      <c r="C72" s="28">
        <v>4192682597</v>
      </c>
      <c r="D72" s="53">
        <v>8048722284</v>
      </c>
      <c r="E72" s="2"/>
      <c r="F72" s="44"/>
      <c r="G72" s="33"/>
      <c r="H72" s="46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20.25" customHeight="1">
      <c r="A73" s="12">
        <v>14</v>
      </c>
      <c r="B73" s="49" t="s">
        <v>75</v>
      </c>
      <c r="C73" s="28">
        <v>65962676</v>
      </c>
      <c r="D73" s="53">
        <v>257703327</v>
      </c>
      <c r="E73" s="2"/>
      <c r="F73" s="44"/>
      <c r="G73" s="33"/>
      <c r="H73" s="46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9.5" customHeight="1">
      <c r="A74" s="12">
        <v>15</v>
      </c>
      <c r="B74" s="49" t="s">
        <v>51</v>
      </c>
      <c r="C74" s="28">
        <v>18964314178</v>
      </c>
      <c r="D74" s="53">
        <v>37718882987</v>
      </c>
      <c r="E74" s="2"/>
      <c r="F74" s="44"/>
      <c r="G74" s="33"/>
      <c r="H74" s="46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8.75" customHeight="1">
      <c r="A75" s="12">
        <v>16</v>
      </c>
      <c r="B75" s="49" t="s">
        <v>52</v>
      </c>
      <c r="C75" s="28">
        <v>1980562138</v>
      </c>
      <c r="D75" s="53">
        <v>5239962459</v>
      </c>
      <c r="E75" s="2"/>
      <c r="F75" s="44"/>
      <c r="G75" s="33"/>
      <c r="H75" s="46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20.25" customHeight="1">
      <c r="A76" s="12">
        <v>17</v>
      </c>
      <c r="B76" s="49" t="s">
        <v>53</v>
      </c>
      <c r="C76" s="28">
        <v>16983752040</v>
      </c>
      <c r="D76" s="53">
        <v>32478920528</v>
      </c>
      <c r="E76" s="2"/>
      <c r="F76" s="44"/>
      <c r="G76" s="33"/>
      <c r="H76" s="46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20.25" customHeight="1">
      <c r="A77" s="12">
        <v>18</v>
      </c>
      <c r="B77" s="49" t="s">
        <v>77</v>
      </c>
      <c r="C77" s="28">
        <v>989738541</v>
      </c>
      <c r="D77" s="53">
        <v>1612497898</v>
      </c>
      <c r="E77" s="2"/>
      <c r="F77" s="44"/>
      <c r="G77" s="33"/>
      <c r="H77" s="46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8.75" customHeight="1">
      <c r="A78" s="12">
        <v>19</v>
      </c>
      <c r="B78" s="49" t="s">
        <v>54</v>
      </c>
      <c r="C78" s="28">
        <v>1279</v>
      </c>
      <c r="D78" s="53">
        <v>2469</v>
      </c>
      <c r="E78" s="2"/>
      <c r="F78" s="44"/>
      <c r="G78" s="33"/>
      <c r="H78" s="46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9.5" customHeight="1">
      <c r="A79" s="12">
        <v>10</v>
      </c>
      <c r="B79" s="50" t="s">
        <v>55</v>
      </c>
      <c r="C79" s="28">
        <v>0</v>
      </c>
      <c r="D79" s="53"/>
      <c r="E79" s="2"/>
      <c r="F79" s="44"/>
      <c r="G79" s="33"/>
      <c r="H79" s="46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9.5" customHeight="1" thickBot="1">
      <c r="A80" s="20">
        <v>21</v>
      </c>
      <c r="B80" s="22" t="s">
        <v>74</v>
      </c>
      <c r="C80" s="32">
        <v>15994013499</v>
      </c>
      <c r="D80" s="54">
        <v>30866422630</v>
      </c>
      <c r="E80" s="2"/>
      <c r="F80" s="44"/>
      <c r="G80" s="33"/>
      <c r="H80" s="46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5.75" thickTop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6.5" customHeight="1">
      <c r="A82" s="2"/>
      <c r="B82" s="2"/>
      <c r="C82" s="57" t="s">
        <v>79</v>
      </c>
      <c r="D82" s="57"/>
      <c r="E82" s="5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8.75" customHeight="1">
      <c r="A83" s="2"/>
      <c r="B83" s="2"/>
      <c r="C83" s="58" t="s">
        <v>82</v>
      </c>
      <c r="D83" s="58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5">
      <c r="A84" s="2"/>
      <c r="B84" s="2"/>
      <c r="C84" s="59" t="s">
        <v>80</v>
      </c>
      <c r="D84" s="59"/>
      <c r="E84" s="5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5">
      <c r="A86" s="2"/>
      <c r="B86" s="2"/>
      <c r="C86" s="59" t="s">
        <v>81</v>
      </c>
      <c r="D86" s="59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7:37" ht="15"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7:37" ht="15"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7:37" ht="15"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7:37" ht="15"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7:37" ht="15"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:37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:37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:37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1:37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1:37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:37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:37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:37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:37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:37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:37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:37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:37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:37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</sheetData>
  <sheetProtection/>
  <mergeCells count="5">
    <mergeCell ref="A8:D8"/>
    <mergeCell ref="C82:E82"/>
    <mergeCell ref="C83:D83"/>
    <mergeCell ref="C86:D86"/>
    <mergeCell ref="C84:D84"/>
  </mergeCells>
  <printOptions/>
  <pageMargins left="0.63" right="0.43" top="0.4" bottom="0.2" header="0.33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nmtam_xmqn</dc:creator>
  <cp:keywords/>
  <dc:description/>
  <cp:lastModifiedBy>Microsoft Cop.</cp:lastModifiedBy>
  <cp:lastPrinted>2008-07-23T07:16:17Z</cp:lastPrinted>
  <dcterms:created xsi:type="dcterms:W3CDTF">2008-01-23T09:45:02Z</dcterms:created>
  <dcterms:modified xsi:type="dcterms:W3CDTF">2008-07-23T07:16:26Z</dcterms:modified>
  <cp:category/>
  <cp:version/>
  <cp:contentType/>
  <cp:contentStatus/>
</cp:coreProperties>
</file>